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02023" sheetId="1" r:id="rId1"/>
  </sheets>
  <definedNames>
    <definedName name="_xlnm.Print_Area" localSheetId="0">'102023'!$A$1:$B$155</definedName>
  </definedNames>
  <calcPr calcId="145621"/>
</workbook>
</file>

<file path=xl/calcChain.xml><?xml version="1.0" encoding="utf-8"?>
<calcChain xmlns="http://schemas.openxmlformats.org/spreadsheetml/2006/main">
  <c r="B119" i="1" l="1"/>
  <c r="B95" i="1"/>
  <c r="B91" i="1"/>
  <c r="B111" i="1" l="1"/>
  <c r="B51" i="1"/>
  <c r="B142" i="1" l="1"/>
  <c r="B25" i="1" l="1"/>
  <c r="B27" i="1"/>
  <c r="B33" i="1"/>
  <c r="B40" i="1"/>
  <c r="B43" i="1"/>
  <c r="B47" i="1"/>
  <c r="B64" i="1"/>
  <c r="B72" i="1" s="1"/>
  <c r="B75" i="1"/>
  <c r="B82" i="1" s="1"/>
  <c r="B118" i="1"/>
  <c r="B123" i="1"/>
  <c r="B126" i="1"/>
  <c r="B128" i="1"/>
  <c r="B134" i="1"/>
  <c r="B61" i="1" l="1"/>
  <c r="B37" i="1"/>
  <c r="B138" i="1"/>
  <c r="B146" i="1"/>
  <c r="B139" i="1" l="1"/>
</calcChain>
</file>

<file path=xl/sharedStrings.xml><?xml version="1.0" encoding="utf-8"?>
<sst xmlns="http://schemas.openxmlformats.org/spreadsheetml/2006/main" count="133" uniqueCount="132">
  <si>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</si>
  <si>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</si>
  <si>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</si>
  <si>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</si>
  <si>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</si>
  <si>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</si>
  <si>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</si>
  <si>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</si>
  <si>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</si>
  <si>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</si>
  <si>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</si>
  <si>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</si>
  <si>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</si>
  <si>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</si>
  <si>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</si>
  <si>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</si>
  <si>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</si>
  <si>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</si>
  <si>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</si>
  <si>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</si>
  <si>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</si>
  <si>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</si>
  <si>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</si>
  <si>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</si>
  <si>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</si>
  <si>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</si>
  <si>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</si>
  <si>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</si>
  <si>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</si>
  <si>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</si>
  <si>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</si>
  <si>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</si>
  <si>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</si>
  <si>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</si>
  <si>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</si>
  <si>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</si>
  <si>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</si>
  <si>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</si>
  <si>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</si>
  <si>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</si>
  <si>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</si>
  <si>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</si>
  <si>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</si>
  <si>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</si>
  <si>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</si>
  <si>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</si>
  <si>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</si>
  <si>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</si>
  <si>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</si>
  <si>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</si>
  <si>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</si>
  <si>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</si>
  <si>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</si>
  <si>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</si>
  <si>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</si>
  <si>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</si>
  <si>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</si>
  <si>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</si>
  <si>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</si>
  <si>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</si>
  <si>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</si>
  <si>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</si>
  <si>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</si>
  <si>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</si>
  <si>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</si>
  <si>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</si>
  <si>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</si>
  <si>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</si>
  <si>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</si>
  <si>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</si>
  <si>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</si>
  <si>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</si>
  <si>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</si>
  <si>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</si>
  <si>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</si>
  <si>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</si>
  <si>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</si>
  <si>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</si>
  <si>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</si>
  <si>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</si>
  <si>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</si>
  <si>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</si>
  <si>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</si>
  <si>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</si>
  <si>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</si>
  <si>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</si>
  <si>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</si>
  <si>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</si>
  <si>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</si>
  <si>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</si>
  <si>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</si>
  <si>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</si>
  <si>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</si>
  <si>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</si>
  <si>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</si>
  <si>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</si>
  <si>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</si>
  <si>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</si>
  <si>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</si>
  <si>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</si>
  <si>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</si>
  <si>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</si>
  <si>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</si>
  <si>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</si>
  <si>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</si>
  <si>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</si>
  <si>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</si>
  <si>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</si>
  <si>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</si>
  <si>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</si>
  <si>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</si>
  <si>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</si>
  <si>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</si>
  <si>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</si>
  <si>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</si>
  <si>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</si>
  <si>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</si>
  <si>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</si>
  <si>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</si>
  <si>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</si>
  <si>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</si>
  <si>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</si>
  <si>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</si>
  <si>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</si>
  <si>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</si>
  <si>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</si>
  <si>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</si>
  <si>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</si>
  <si>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5.1.8.14 - Outros</t>
  </si>
  <si>
    <t>7.SALDO BANCÁRIO FINAL EM  30/09/2023</t>
  </si>
  <si>
    <t>2.5.9 - Entrada Fundo Rescisório</t>
  </si>
  <si>
    <t>Competência: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</si>
</sst>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43" fontId="1" fillId="0" borderId="1" xfId="1" applyFont="1" applyFill="1" applyBorder="1" applyAlignment="1"/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1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0" fontId="0" fillId="0" borderId="0" xfId="0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1" xfId="0" applyFont="1" applyBorder="1"/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43" fontId="0" fillId="0" borderId="1" xfId="1" quotePrefix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149</xdr:row>
      <xdr:rowOff>56030</xdr:rowOff>
    </xdr:from>
    <xdr:to>
      <xdr:col>0</xdr:col>
      <xdr:colOff>5939117</xdr:colOff>
      <xdr:row>154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80"/>
  <sheetViews>
    <sheetView showGridLines="0" tabSelected="1" topLeftCell="A131" zoomScaleNormal="100" zoomScaleSheetLayoutView="70" workbookViewId="0">
      <selection activeCell="A161" sqref="A160:A161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24.140625" style="1" customWidth="1"/>
    <col min="4" max="4" width="41.7109375" style="2" customWidth="1"/>
    <col min="5" max="16384" width="41.7109375" style="1"/>
  </cols>
  <sheetData>
    <row r="1" spans="1:4" ht="81.75" customHeight="1" x14ac:dyDescent="0.25">
      <c r="A1" s="87"/>
      <c r="B1" s="87"/>
    </row>
    <row r="2" spans="1:4" x14ac:dyDescent="0.25">
      <c r="A2" s="84" t="s">
        <v>125</v>
      </c>
      <c r="B2" s="84"/>
      <c r="C2" s="2"/>
      <c r="D2" s="1"/>
    </row>
    <row r="3" spans="1:4" x14ac:dyDescent="0.25">
      <c r="A3" s="84"/>
      <c r="B3" s="84"/>
      <c r="C3" s="2"/>
      <c r="D3" s="1"/>
    </row>
    <row r="4" spans="1:4" x14ac:dyDescent="0.25">
      <c r="A4" s="84"/>
      <c r="B4" s="84"/>
      <c r="C4" s="2"/>
      <c r="D4" s="1"/>
    </row>
    <row r="5" spans="1:4" x14ac:dyDescent="0.25">
      <c r="A5" s="84"/>
      <c r="B5" s="84"/>
      <c r="C5" s="2"/>
      <c r="D5" s="1"/>
    </row>
    <row r="6" spans="1:4" x14ac:dyDescent="0.25">
      <c r="A6" s="84"/>
      <c r="B6" s="84"/>
      <c r="C6" s="2"/>
      <c r="D6" s="1"/>
    </row>
    <row r="7" spans="1:4" x14ac:dyDescent="0.25">
      <c r="A7" s="84"/>
      <c r="B7" s="84"/>
      <c r="C7" s="80"/>
      <c r="D7" s="1"/>
    </row>
    <row r="8" spans="1:4" ht="23.25" customHeight="1" x14ac:dyDescent="0.25">
      <c r="A8" s="85" t="s">
        <v>124</v>
      </c>
      <c r="B8" s="85"/>
      <c r="C8" s="80"/>
      <c r="D8" s="1"/>
    </row>
    <row r="9" spans="1:4" ht="23.25" customHeight="1" x14ac:dyDescent="0.25">
      <c r="A9" s="85"/>
      <c r="B9" s="85"/>
      <c r="C9" s="80"/>
      <c r="D9" s="1"/>
    </row>
    <row r="10" spans="1:4" x14ac:dyDescent="0.25">
      <c r="A10" s="88" t="s">
        <v>123</v>
      </c>
      <c r="B10" s="88"/>
      <c r="C10" s="2"/>
      <c r="D10" s="1"/>
    </row>
    <row r="11" spans="1:4" x14ac:dyDescent="0.25">
      <c r="A11" s="37" t="s">
        <v>121</v>
      </c>
      <c r="B11" s="77"/>
      <c r="C11" s="2"/>
      <c r="D11" s="1"/>
    </row>
    <row r="12" spans="1:4" x14ac:dyDescent="0.25">
      <c r="A12" s="89" t="s">
        <v>122</v>
      </c>
      <c r="B12" s="89"/>
      <c r="C12" s="70"/>
      <c r="D12" s="1"/>
    </row>
    <row r="13" spans="1:4" x14ac:dyDescent="0.25">
      <c r="A13" s="78" t="s">
        <v>121</v>
      </c>
      <c r="B13" s="77"/>
      <c r="C13" s="2"/>
      <c r="D13" s="1"/>
    </row>
    <row r="14" spans="1:4" x14ac:dyDescent="0.25">
      <c r="A14" s="89" t="s">
        <v>120</v>
      </c>
      <c r="B14" s="89"/>
      <c r="C14" s="18"/>
      <c r="D14" s="1"/>
    </row>
    <row r="15" spans="1:4" x14ac:dyDescent="0.25">
      <c r="A15" s="78" t="s">
        <v>119</v>
      </c>
      <c r="B15" s="77"/>
      <c r="C15" s="2"/>
      <c r="D15" s="1"/>
    </row>
    <row r="16" spans="1:4" x14ac:dyDescent="0.25">
      <c r="A16" s="79" t="s">
        <v>118</v>
      </c>
      <c r="B16" s="79"/>
      <c r="C16" s="70"/>
      <c r="D16" s="1"/>
    </row>
    <row r="17" spans="1:5" x14ac:dyDescent="0.25">
      <c r="A17" s="89" t="s">
        <v>126</v>
      </c>
      <c r="B17" s="89"/>
      <c r="C17" s="18"/>
      <c r="D17" s="1"/>
    </row>
    <row r="18" spans="1:5" x14ac:dyDescent="0.25">
      <c r="A18" s="78"/>
      <c r="B18" s="77"/>
      <c r="C18" s="18"/>
      <c r="D18" s="1"/>
    </row>
    <row r="19" spans="1:5" s="71" customFormat="1" x14ac:dyDescent="0.25">
      <c r="A19" s="76" t="s">
        <v>117</v>
      </c>
      <c r="B19" s="75">
        <v>20050192.370000001</v>
      </c>
      <c r="C19" s="72"/>
    </row>
    <row r="20" spans="1:5" s="71" customFormat="1" x14ac:dyDescent="0.25">
      <c r="A20" s="76" t="s">
        <v>116</v>
      </c>
      <c r="B20" s="75">
        <v>0</v>
      </c>
      <c r="C20" s="72"/>
    </row>
    <row r="21" spans="1:5" s="71" customFormat="1" x14ac:dyDescent="0.25">
      <c r="A21" s="74"/>
      <c r="B21" s="73"/>
      <c r="C21" s="72"/>
    </row>
    <row r="22" spans="1:5" ht="26.25" x14ac:dyDescent="0.25">
      <c r="A22" s="90" t="s">
        <v>115</v>
      </c>
      <c r="B22" s="90"/>
      <c r="C22" s="70"/>
      <c r="D22" s="1"/>
    </row>
    <row r="23" spans="1:5" x14ac:dyDescent="0.25">
      <c r="A23" s="76" t="s">
        <v>131</v>
      </c>
      <c r="B23" s="37" t="s">
        <v>114</v>
      </c>
      <c r="C23" s="70"/>
      <c r="D23" s="1"/>
    </row>
    <row r="24" spans="1:5" x14ac:dyDescent="0.25">
      <c r="A24" s="27" t="s">
        <v>113</v>
      </c>
      <c r="B24" s="69"/>
      <c r="C24" s="24"/>
      <c r="D24" s="1"/>
    </row>
    <row r="25" spans="1:5" x14ac:dyDescent="0.25">
      <c r="A25" s="25" t="s">
        <v>112</v>
      </c>
      <c r="B25" s="13">
        <f>SUM(B26)</f>
        <v>5585.3</v>
      </c>
      <c r="C25" s="24"/>
      <c r="D25" s="1"/>
    </row>
    <row r="26" spans="1:5" x14ac:dyDescent="0.25">
      <c r="A26" s="23" t="s">
        <v>111</v>
      </c>
      <c r="B26" s="61">
        <v>5585.3</v>
      </c>
      <c r="C26" s="24"/>
      <c r="D26" s="1"/>
    </row>
    <row r="27" spans="1:5" x14ac:dyDescent="0.25">
      <c r="A27" s="25" t="s">
        <v>110</v>
      </c>
      <c r="B27" s="13">
        <f>SUM(B28:B32)</f>
        <v>36402316.800000004</v>
      </c>
      <c r="C27" s="24"/>
      <c r="D27" s="1"/>
    </row>
    <row r="28" spans="1:5" x14ac:dyDescent="0.25">
      <c r="A28" s="23" t="s">
        <v>109</v>
      </c>
      <c r="B28" s="91">
        <v>0</v>
      </c>
      <c r="C28" s="24"/>
      <c r="D28" s="1"/>
    </row>
    <row r="29" spans="1:5" x14ac:dyDescent="0.25">
      <c r="A29" s="23" t="s">
        <v>108</v>
      </c>
      <c r="B29" s="61">
        <v>27942616.59</v>
      </c>
      <c r="C29" s="24"/>
      <c r="D29" s="1"/>
      <c r="E29" s="68"/>
    </row>
    <row r="30" spans="1:5" x14ac:dyDescent="0.25">
      <c r="A30" s="23" t="s">
        <v>107</v>
      </c>
      <c r="B30" s="81">
        <v>17206.55</v>
      </c>
      <c r="C30" s="24"/>
      <c r="D30" s="1"/>
    </row>
    <row r="31" spans="1:5" x14ac:dyDescent="0.25">
      <c r="A31" s="23" t="s">
        <v>106</v>
      </c>
      <c r="B31" s="10">
        <v>2311458.96</v>
      </c>
      <c r="C31" s="24"/>
      <c r="D31" s="1"/>
    </row>
    <row r="32" spans="1:5" x14ac:dyDescent="0.25">
      <c r="A32" s="23" t="s">
        <v>105</v>
      </c>
      <c r="B32" s="10">
        <v>6131034.7000000002</v>
      </c>
      <c r="C32" s="24"/>
      <c r="D32" s="1"/>
    </row>
    <row r="33" spans="1:4" x14ac:dyDescent="0.25">
      <c r="A33" s="25" t="s">
        <v>104</v>
      </c>
      <c r="B33" s="13">
        <f>SUM(B34:B36)</f>
        <v>56796776.889999993</v>
      </c>
      <c r="C33" s="24"/>
      <c r="D33" s="1"/>
    </row>
    <row r="34" spans="1:4" x14ac:dyDescent="0.25">
      <c r="A34" s="23" t="s">
        <v>103</v>
      </c>
      <c r="B34" s="81">
        <v>38247242.899999999</v>
      </c>
      <c r="C34" s="24"/>
      <c r="D34" s="1"/>
    </row>
    <row r="35" spans="1:4" x14ac:dyDescent="0.25">
      <c r="A35" s="23" t="s">
        <v>102</v>
      </c>
      <c r="B35" s="81">
        <v>12447302.689999999</v>
      </c>
      <c r="C35" s="24"/>
      <c r="D35" s="1"/>
    </row>
    <row r="36" spans="1:4" x14ac:dyDescent="0.25">
      <c r="A36" s="23" t="s">
        <v>101</v>
      </c>
      <c r="B36" s="81">
        <v>6102231.2999999998</v>
      </c>
      <c r="C36" s="22"/>
      <c r="D36" s="1"/>
    </row>
    <row r="37" spans="1:4" x14ac:dyDescent="0.25">
      <c r="A37" s="21" t="s">
        <v>100</v>
      </c>
      <c r="B37" s="20">
        <f>SUM(B25,B27,B33)</f>
        <v>93204678.989999995</v>
      </c>
      <c r="C37" s="49"/>
      <c r="D37" s="1"/>
    </row>
    <row r="38" spans="1:4" x14ac:dyDescent="0.25">
      <c r="A38" s="67"/>
      <c r="B38" s="66"/>
      <c r="C38" s="64"/>
      <c r="D38" s="1"/>
    </row>
    <row r="39" spans="1:4" s="65" customFormat="1" x14ac:dyDescent="0.25">
      <c r="A39" s="27" t="s">
        <v>99</v>
      </c>
      <c r="B39" s="27"/>
      <c r="C39" s="22"/>
      <c r="D39" s="1"/>
    </row>
    <row r="40" spans="1:4" x14ac:dyDescent="0.25">
      <c r="A40" s="57" t="s">
        <v>98</v>
      </c>
      <c r="B40" s="43">
        <f>SUM(B41)</f>
        <v>16275932.4</v>
      </c>
      <c r="C40" s="42"/>
      <c r="D40" s="5"/>
    </row>
    <row r="41" spans="1:4" s="5" customFormat="1" x14ac:dyDescent="0.25">
      <c r="A41" s="23" t="s">
        <v>97</v>
      </c>
      <c r="B41" s="61">
        <v>16275932.4</v>
      </c>
      <c r="C41" s="42"/>
    </row>
    <row r="42" spans="1:4" s="5" customFormat="1" x14ac:dyDescent="0.25">
      <c r="A42" s="57" t="s">
        <v>96</v>
      </c>
      <c r="B42" s="43">
        <v>0</v>
      </c>
      <c r="C42" s="42"/>
    </row>
    <row r="43" spans="1:4" s="5" customFormat="1" x14ac:dyDescent="0.25">
      <c r="A43" s="19" t="s">
        <v>95</v>
      </c>
      <c r="B43" s="43">
        <f>SUM(B44:B46)</f>
        <v>221872.09999999998</v>
      </c>
      <c r="C43" s="42"/>
    </row>
    <row r="44" spans="1:4" s="5" customFormat="1" x14ac:dyDescent="0.25">
      <c r="A44" s="23" t="s">
        <v>94</v>
      </c>
      <c r="B44" s="86">
        <v>173690.56999999998</v>
      </c>
      <c r="C44" s="64"/>
      <c r="D44" s="63"/>
    </row>
    <row r="45" spans="1:4" s="5" customFormat="1" x14ac:dyDescent="0.25">
      <c r="A45" s="23" t="s">
        <v>93</v>
      </c>
      <c r="B45" s="86">
        <v>13873.87</v>
      </c>
      <c r="C45" s="64"/>
      <c r="D45" s="63"/>
    </row>
    <row r="46" spans="1:4" s="63" customFormat="1" x14ac:dyDescent="0.25">
      <c r="A46" s="23" t="s">
        <v>92</v>
      </c>
      <c r="B46" s="86">
        <v>34307.660000000003</v>
      </c>
      <c r="C46" s="42"/>
      <c r="D46" s="3"/>
    </row>
    <row r="47" spans="1:4" s="3" customFormat="1" x14ac:dyDescent="0.25">
      <c r="A47" s="19" t="s">
        <v>91</v>
      </c>
      <c r="B47" s="43">
        <f>SUM(B48:B50)</f>
        <v>539449.04999999993</v>
      </c>
      <c r="C47" s="42"/>
    </row>
    <row r="48" spans="1:4" s="3" customFormat="1" x14ac:dyDescent="0.25">
      <c r="A48" s="23" t="s">
        <v>90</v>
      </c>
      <c r="B48" s="61">
        <v>428693.73</v>
      </c>
      <c r="C48" s="42"/>
    </row>
    <row r="49" spans="1:4" s="3" customFormat="1" x14ac:dyDescent="0.25">
      <c r="A49" s="23" t="s">
        <v>89</v>
      </c>
      <c r="B49" s="86">
        <v>76281.09</v>
      </c>
      <c r="C49" s="42"/>
    </row>
    <row r="50" spans="1:4" x14ac:dyDescent="0.25">
      <c r="A50" s="23" t="s">
        <v>88</v>
      </c>
      <c r="B50" s="86">
        <v>34474.229999999996</v>
      </c>
      <c r="C50" s="22"/>
      <c r="D50" s="1"/>
    </row>
    <row r="51" spans="1:4" s="3" customFormat="1" x14ac:dyDescent="0.25">
      <c r="A51" s="19" t="s">
        <v>87</v>
      </c>
      <c r="B51" s="43">
        <f>SUM(B52:B60)</f>
        <v>43979.13</v>
      </c>
      <c r="C51" s="42"/>
    </row>
    <row r="52" spans="1:4" s="3" customFormat="1" x14ac:dyDescent="0.25">
      <c r="A52" s="60" t="s">
        <v>86</v>
      </c>
      <c r="B52" s="61">
        <v>34024.71</v>
      </c>
      <c r="C52" s="42"/>
    </row>
    <row r="53" spans="1:4" s="3" customFormat="1" x14ac:dyDescent="0.25">
      <c r="A53" s="62" t="s">
        <v>85</v>
      </c>
      <c r="B53" s="61">
        <v>2596</v>
      </c>
      <c r="C53" s="42"/>
    </row>
    <row r="54" spans="1:4" s="3" customFormat="1" x14ac:dyDescent="0.25">
      <c r="A54" s="60" t="s">
        <v>84</v>
      </c>
      <c r="B54" s="61">
        <v>6655.56</v>
      </c>
      <c r="C54" s="42"/>
    </row>
    <row r="55" spans="1:4" s="3" customFormat="1" x14ac:dyDescent="0.25">
      <c r="A55" s="60" t="s">
        <v>83</v>
      </c>
      <c r="B55" s="59">
        <v>132.86000000000001</v>
      </c>
      <c r="C55" s="36"/>
      <c r="D55" s="5"/>
    </row>
    <row r="56" spans="1:4" s="3" customFormat="1" x14ac:dyDescent="0.25">
      <c r="A56" s="60" t="s">
        <v>82</v>
      </c>
      <c r="B56" s="59"/>
      <c r="C56" s="36"/>
      <c r="D56" s="5"/>
    </row>
    <row r="57" spans="1:4" s="3" customFormat="1" x14ac:dyDescent="0.25">
      <c r="A57" s="60" t="s">
        <v>127</v>
      </c>
      <c r="B57" s="59"/>
      <c r="C57" s="42"/>
      <c r="D57" s="5"/>
    </row>
    <row r="58" spans="1:4" s="3" customFormat="1" x14ac:dyDescent="0.25">
      <c r="A58" s="60" t="s">
        <v>81</v>
      </c>
      <c r="B58" s="59"/>
      <c r="C58" s="42"/>
      <c r="D58" s="5"/>
    </row>
    <row r="59" spans="1:4" s="3" customFormat="1" x14ac:dyDescent="0.25">
      <c r="A59" s="60" t="s">
        <v>80</v>
      </c>
      <c r="B59" s="59">
        <v>570</v>
      </c>
      <c r="C59" s="36"/>
      <c r="D59" s="5"/>
    </row>
    <row r="60" spans="1:4" s="3" customFormat="1" x14ac:dyDescent="0.25">
      <c r="A60" s="60" t="s">
        <v>130</v>
      </c>
      <c r="B60" s="82"/>
      <c r="C60" s="36"/>
      <c r="D60" s="5"/>
    </row>
    <row r="61" spans="1:4" s="3" customFormat="1" x14ac:dyDescent="0.25">
      <c r="A61" s="56" t="s">
        <v>79</v>
      </c>
      <c r="B61" s="39">
        <f>SUM(B40,B42,B43,B47,B51)</f>
        <v>17081232.68</v>
      </c>
      <c r="C61" s="36"/>
      <c r="D61" s="5"/>
    </row>
    <row r="62" spans="1:4" s="3" customFormat="1" x14ac:dyDescent="0.25">
      <c r="A62" s="47"/>
      <c r="B62" s="32"/>
      <c r="C62" s="36"/>
      <c r="D62" s="5"/>
    </row>
    <row r="63" spans="1:4" s="5" customFormat="1" x14ac:dyDescent="0.25">
      <c r="A63" s="41" t="s">
        <v>78</v>
      </c>
      <c r="B63" s="58"/>
      <c r="C63" s="36"/>
    </row>
    <row r="64" spans="1:4" s="3" customFormat="1" x14ac:dyDescent="0.25">
      <c r="A64" s="57" t="s">
        <v>77</v>
      </c>
      <c r="B64" s="43">
        <f>SUM(B65:B71)</f>
        <v>14424087.07</v>
      </c>
      <c r="C64" s="36"/>
      <c r="D64" s="5"/>
    </row>
    <row r="65" spans="1:4" s="3" customFormat="1" x14ac:dyDescent="0.25">
      <c r="A65" s="23" t="s">
        <v>76</v>
      </c>
      <c r="B65" s="61">
        <v>97588.44</v>
      </c>
      <c r="C65" s="38"/>
    </row>
    <row r="66" spans="1:4" s="3" customFormat="1" x14ac:dyDescent="0.25">
      <c r="A66" s="23" t="s">
        <v>75</v>
      </c>
      <c r="B66" s="61">
        <v>23541.08</v>
      </c>
      <c r="C66" s="36"/>
    </row>
    <row r="67" spans="1:4" s="3" customFormat="1" x14ac:dyDescent="0.25">
      <c r="A67" s="23" t="s">
        <v>74</v>
      </c>
      <c r="B67" s="61">
        <v>0</v>
      </c>
      <c r="C67" s="36"/>
    </row>
    <row r="68" spans="1:4" s="3" customFormat="1" x14ac:dyDescent="0.25">
      <c r="A68" s="23" t="s">
        <v>73</v>
      </c>
      <c r="B68" s="61">
        <v>13155229.060000001</v>
      </c>
      <c r="C68" s="36"/>
    </row>
    <row r="69" spans="1:4" s="3" customFormat="1" x14ac:dyDescent="0.25">
      <c r="A69" s="23" t="s">
        <v>72</v>
      </c>
      <c r="B69" s="61">
        <v>1099957.25</v>
      </c>
      <c r="C69" s="36"/>
    </row>
    <row r="70" spans="1:4" s="3" customFormat="1" x14ac:dyDescent="0.25">
      <c r="A70" s="23" t="s">
        <v>71</v>
      </c>
      <c r="B70" s="61">
        <v>0</v>
      </c>
      <c r="C70" s="53"/>
      <c r="D70" s="51"/>
    </row>
    <row r="71" spans="1:4" s="3" customFormat="1" x14ac:dyDescent="0.25">
      <c r="A71" s="23" t="s">
        <v>70</v>
      </c>
      <c r="B71" s="61">
        <v>47771.24</v>
      </c>
      <c r="C71" s="53"/>
      <c r="D71" s="51"/>
    </row>
    <row r="72" spans="1:4" s="51" customFormat="1" x14ac:dyDescent="0.25">
      <c r="A72" s="56" t="s">
        <v>69</v>
      </c>
      <c r="B72" s="43">
        <f>SUM(B64)</f>
        <v>14424087.07</v>
      </c>
      <c r="C72" s="38"/>
      <c r="D72" s="3"/>
    </row>
    <row r="73" spans="1:4" s="3" customFormat="1" x14ac:dyDescent="0.25">
      <c r="A73" s="37"/>
      <c r="B73" s="50"/>
      <c r="C73" s="55"/>
      <c r="D73" s="12"/>
    </row>
    <row r="74" spans="1:4" s="12" customFormat="1" x14ac:dyDescent="0.25">
      <c r="A74" s="35" t="s">
        <v>68</v>
      </c>
      <c r="B74" s="34"/>
      <c r="C74" s="38"/>
      <c r="D74" s="3"/>
    </row>
    <row r="75" spans="1:4" s="3" customFormat="1" x14ac:dyDescent="0.25">
      <c r="A75" s="45" t="s">
        <v>67</v>
      </c>
      <c r="B75" s="54">
        <f>SUM(B76:B81)</f>
        <v>17638825.899999999</v>
      </c>
      <c r="C75" s="38"/>
    </row>
    <row r="76" spans="1:4" s="3" customFormat="1" x14ac:dyDescent="0.25">
      <c r="A76" s="23" t="s">
        <v>66</v>
      </c>
      <c r="B76" s="86">
        <v>1251242.56</v>
      </c>
      <c r="C76" s="38"/>
    </row>
    <row r="77" spans="1:4" s="3" customFormat="1" x14ac:dyDescent="0.25">
      <c r="A77" s="23" t="s">
        <v>65</v>
      </c>
      <c r="B77" s="86">
        <v>145583.34</v>
      </c>
      <c r="C77" s="38"/>
    </row>
    <row r="78" spans="1:4" s="3" customFormat="1" x14ac:dyDescent="0.25">
      <c r="A78" s="23" t="s">
        <v>64</v>
      </c>
      <c r="B78" s="61">
        <v>0</v>
      </c>
      <c r="C78" s="38"/>
    </row>
    <row r="79" spans="1:4" s="3" customFormat="1" x14ac:dyDescent="0.25">
      <c r="A79" s="23" t="s">
        <v>63</v>
      </c>
      <c r="B79" s="86">
        <v>16242000</v>
      </c>
      <c r="C79" s="38"/>
    </row>
    <row r="80" spans="1:4" s="3" customFormat="1" x14ac:dyDescent="0.25">
      <c r="A80" s="23" t="s">
        <v>62</v>
      </c>
      <c r="B80" s="61">
        <v>0</v>
      </c>
      <c r="C80" s="38"/>
    </row>
    <row r="81" spans="1:4" s="3" customFormat="1" x14ac:dyDescent="0.25">
      <c r="A81" s="23" t="s">
        <v>61</v>
      </c>
      <c r="B81" s="61">
        <v>0</v>
      </c>
      <c r="C81" s="53"/>
      <c r="D81" s="51"/>
    </row>
    <row r="82" spans="1:4" s="51" customFormat="1" x14ac:dyDescent="0.25">
      <c r="A82" s="41" t="s">
        <v>60</v>
      </c>
      <c r="B82" s="52">
        <f>B75</f>
        <v>17638825.899999999</v>
      </c>
      <c r="C82" s="38"/>
      <c r="D82" s="3"/>
    </row>
    <row r="83" spans="1:4" s="3" customFormat="1" x14ac:dyDescent="0.25">
      <c r="A83" s="37"/>
      <c r="B83" s="50"/>
      <c r="C83" s="49"/>
    </row>
    <row r="84" spans="1:4" s="3" customFormat="1" x14ac:dyDescent="0.25">
      <c r="A84" s="41" t="s">
        <v>59</v>
      </c>
      <c r="B84" s="48"/>
      <c r="C84" s="42"/>
    </row>
    <row r="85" spans="1:4" s="3" customFormat="1" x14ac:dyDescent="0.25">
      <c r="A85" s="41" t="s">
        <v>58</v>
      </c>
      <c r="B85" s="41"/>
      <c r="C85" s="42"/>
    </row>
    <row r="86" spans="1:4" s="3" customFormat="1" x14ac:dyDescent="0.25">
      <c r="A86" s="45" t="s">
        <v>57</v>
      </c>
      <c r="B86" s="46">
        <v>3370717.69</v>
      </c>
      <c r="C86" s="42"/>
    </row>
    <row r="87" spans="1:4" s="3" customFormat="1" x14ac:dyDescent="0.25">
      <c r="A87" s="47" t="s">
        <v>56</v>
      </c>
      <c r="B87" s="46">
        <v>2537716.54</v>
      </c>
      <c r="C87" s="42"/>
    </row>
    <row r="88" spans="1:4" s="3" customFormat="1" x14ac:dyDescent="0.25">
      <c r="A88" s="47" t="s">
        <v>55</v>
      </c>
      <c r="B88" s="46">
        <v>3164775.65</v>
      </c>
      <c r="C88" s="42"/>
    </row>
    <row r="89" spans="1:4" s="3" customFormat="1" x14ac:dyDescent="0.25">
      <c r="A89" s="45" t="s">
        <v>54</v>
      </c>
      <c r="B89" s="43"/>
      <c r="C89" s="42"/>
    </row>
    <row r="90" spans="1:4" s="3" customFormat="1" x14ac:dyDescent="0.25">
      <c r="A90" s="45" t="s">
        <v>53</v>
      </c>
      <c r="B90" s="43">
        <v>458146.72</v>
      </c>
      <c r="C90" s="42"/>
    </row>
    <row r="91" spans="1:4" s="3" customFormat="1" x14ac:dyDescent="0.25">
      <c r="A91" s="45" t="s">
        <v>52</v>
      </c>
      <c r="B91" s="43">
        <f>SUM(B92:B93)</f>
        <v>2263907.02</v>
      </c>
      <c r="C91" s="42"/>
    </row>
    <row r="92" spans="1:4" s="3" customFormat="1" x14ac:dyDescent="0.25">
      <c r="A92" s="33" t="s">
        <v>51</v>
      </c>
      <c r="B92" s="61">
        <v>2251695.4500000002</v>
      </c>
      <c r="C92" s="42"/>
    </row>
    <row r="93" spans="1:4" s="3" customFormat="1" x14ac:dyDescent="0.25">
      <c r="A93" s="33" t="s">
        <v>50</v>
      </c>
      <c r="B93" s="61">
        <v>12211.57</v>
      </c>
      <c r="C93" s="42"/>
    </row>
    <row r="94" spans="1:4" s="3" customFormat="1" ht="30" x14ac:dyDescent="0.25">
      <c r="A94" s="45" t="s">
        <v>49</v>
      </c>
      <c r="B94" s="43"/>
      <c r="C94" s="42"/>
    </row>
    <row r="95" spans="1:4" s="3" customFormat="1" x14ac:dyDescent="0.25">
      <c r="A95" s="44" t="s">
        <v>48</v>
      </c>
      <c r="B95" s="43">
        <f>SUM(B96:B110)</f>
        <v>324997.65999999992</v>
      </c>
      <c r="C95" s="42"/>
    </row>
    <row r="96" spans="1:4" s="3" customFormat="1" x14ac:dyDescent="0.25">
      <c r="A96" s="92" t="s">
        <v>47</v>
      </c>
      <c r="B96" s="61">
        <v>131910.19</v>
      </c>
      <c r="C96" s="42"/>
    </row>
    <row r="97" spans="1:3" s="3" customFormat="1" x14ac:dyDescent="0.25">
      <c r="A97" s="92" t="s">
        <v>46</v>
      </c>
      <c r="B97" s="61">
        <v>1950</v>
      </c>
      <c r="C97" s="42"/>
    </row>
    <row r="98" spans="1:3" s="3" customFormat="1" x14ac:dyDescent="0.25">
      <c r="A98" s="92" t="s">
        <v>45</v>
      </c>
      <c r="B98" s="61"/>
      <c r="C98" s="42"/>
    </row>
    <row r="99" spans="1:3" s="3" customFormat="1" x14ac:dyDescent="0.25">
      <c r="A99" s="92" t="s">
        <v>44</v>
      </c>
      <c r="B99" s="61">
        <v>101900.39</v>
      </c>
      <c r="C99" s="42"/>
    </row>
    <row r="100" spans="1:3" s="3" customFormat="1" x14ac:dyDescent="0.25">
      <c r="A100" s="92" t="s">
        <v>43</v>
      </c>
      <c r="B100" s="61">
        <v>34784.57</v>
      </c>
      <c r="C100" s="42"/>
    </row>
    <row r="101" spans="1:3" s="3" customFormat="1" x14ac:dyDescent="0.25">
      <c r="A101" s="92" t="s">
        <v>42</v>
      </c>
      <c r="B101" s="61">
        <v>955.99</v>
      </c>
      <c r="C101" s="42"/>
    </row>
    <row r="102" spans="1:3" s="3" customFormat="1" x14ac:dyDescent="0.25">
      <c r="A102" s="92" t="s">
        <v>41</v>
      </c>
      <c r="B102" s="61">
        <v>6655.56</v>
      </c>
      <c r="C102" s="42"/>
    </row>
    <row r="103" spans="1:3" s="3" customFormat="1" x14ac:dyDescent="0.25">
      <c r="A103" s="92" t="s">
        <v>40</v>
      </c>
      <c r="B103" s="61">
        <v>966.86</v>
      </c>
      <c r="C103" s="42"/>
    </row>
    <row r="104" spans="1:3" s="3" customFormat="1" x14ac:dyDescent="0.25">
      <c r="A104" s="92" t="s">
        <v>39</v>
      </c>
      <c r="B104" s="61">
        <v>14700</v>
      </c>
      <c r="C104" s="42"/>
    </row>
    <row r="105" spans="1:3" s="3" customFormat="1" x14ac:dyDescent="0.25">
      <c r="A105" s="92" t="s">
        <v>38</v>
      </c>
      <c r="B105" s="61">
        <v>2454.9699999999998</v>
      </c>
      <c r="C105" s="42"/>
    </row>
    <row r="106" spans="1:3" s="3" customFormat="1" x14ac:dyDescent="0.25">
      <c r="A106" s="92" t="s">
        <v>37</v>
      </c>
      <c r="B106" s="61">
        <v>25924.16</v>
      </c>
      <c r="C106" s="42"/>
    </row>
    <row r="107" spans="1:3" s="3" customFormat="1" x14ac:dyDescent="0.25">
      <c r="A107" s="92" t="s">
        <v>36</v>
      </c>
      <c r="B107" s="61">
        <v>2224.9699999999998</v>
      </c>
      <c r="C107" s="42"/>
    </row>
    <row r="108" spans="1:3" s="3" customFormat="1" x14ac:dyDescent="0.25">
      <c r="A108" s="92" t="s">
        <v>35</v>
      </c>
      <c r="B108" s="61">
        <v>570</v>
      </c>
      <c r="C108" s="42"/>
    </row>
    <row r="109" spans="1:3" s="3" customFormat="1" x14ac:dyDescent="0.25">
      <c r="A109" s="92" t="s">
        <v>128</v>
      </c>
      <c r="B109" s="61"/>
      <c r="C109" s="42"/>
    </row>
    <row r="110" spans="1:3" s="3" customFormat="1" x14ac:dyDescent="0.25">
      <c r="A110" s="92" t="s">
        <v>34</v>
      </c>
      <c r="B110" s="61"/>
      <c r="C110" s="42"/>
    </row>
    <row r="111" spans="1:3" s="3" customFormat="1" x14ac:dyDescent="0.25">
      <c r="A111" s="37" t="s">
        <v>33</v>
      </c>
      <c r="B111" s="43">
        <f>SUM(B86,B87,B88,B89,B90,B91,B94,B95)</f>
        <v>12120261.280000001</v>
      </c>
      <c r="C111" s="36"/>
    </row>
    <row r="112" spans="1:3" s="3" customFormat="1" x14ac:dyDescent="0.25">
      <c r="A112" s="37"/>
      <c r="B112" s="40"/>
      <c r="C112" s="42"/>
    </row>
    <row r="113" spans="1:4" s="3" customFormat="1" x14ac:dyDescent="0.25">
      <c r="A113" s="41" t="s">
        <v>32</v>
      </c>
      <c r="B113" s="41"/>
      <c r="C113" s="36"/>
      <c r="D113" s="5"/>
    </row>
    <row r="114" spans="1:4" s="5" customFormat="1" x14ac:dyDescent="0.25">
      <c r="A114" s="92" t="s">
        <v>31</v>
      </c>
      <c r="B114" s="40">
        <v>942980.01</v>
      </c>
      <c r="C114" s="36"/>
    </row>
    <row r="115" spans="1:4" s="5" customFormat="1" x14ac:dyDescent="0.25">
      <c r="A115" s="33" t="s">
        <v>30</v>
      </c>
      <c r="B115" s="40">
        <v>44627.25</v>
      </c>
      <c r="C115" s="36"/>
    </row>
    <row r="116" spans="1:4" s="5" customFormat="1" x14ac:dyDescent="0.25">
      <c r="A116" s="33" t="s">
        <v>29</v>
      </c>
      <c r="B116" s="40"/>
      <c r="C116" s="38"/>
      <c r="D116" s="3"/>
    </row>
    <row r="117" spans="1:4" s="3" customFormat="1" x14ac:dyDescent="0.25">
      <c r="A117" s="33" t="s">
        <v>28</v>
      </c>
      <c r="B117" s="40"/>
      <c r="C117" s="38"/>
    </row>
    <row r="118" spans="1:4" s="3" customFormat="1" ht="14.25" customHeight="1" x14ac:dyDescent="0.25">
      <c r="A118" s="37" t="s">
        <v>27</v>
      </c>
      <c r="B118" s="54">
        <f>B114+B115+B116+B117</f>
        <v>987607.26</v>
      </c>
      <c r="C118" s="38"/>
    </row>
    <row r="119" spans="1:4" s="3" customFormat="1" x14ac:dyDescent="0.25">
      <c r="A119" s="37" t="s">
        <v>26</v>
      </c>
      <c r="B119" s="54">
        <f>B111+B118</f>
        <v>13107868.540000001</v>
      </c>
      <c r="C119" s="38"/>
    </row>
    <row r="120" spans="1:4" s="3" customFormat="1" x14ac:dyDescent="0.25">
      <c r="A120" s="37"/>
      <c r="B120" s="32"/>
      <c r="C120" s="36"/>
    </row>
    <row r="121" spans="1:4" s="3" customFormat="1" x14ac:dyDescent="0.25">
      <c r="A121" s="35" t="s">
        <v>25</v>
      </c>
      <c r="B121" s="34"/>
      <c r="C121" s="2"/>
    </row>
    <row r="122" spans="1:4" s="3" customFormat="1" x14ac:dyDescent="0.25">
      <c r="A122" s="33" t="s">
        <v>24</v>
      </c>
      <c r="B122" s="32">
        <v>0</v>
      </c>
      <c r="C122" s="31"/>
      <c r="D122" s="28"/>
    </row>
    <row r="123" spans="1:4" s="28" customFormat="1" x14ac:dyDescent="0.25">
      <c r="A123" s="30" t="s">
        <v>23</v>
      </c>
      <c r="B123" s="29">
        <f>B122</f>
        <v>0</v>
      </c>
      <c r="C123" s="22"/>
      <c r="D123" s="3"/>
    </row>
    <row r="124" spans="1:4" s="3" customFormat="1" x14ac:dyDescent="0.25">
      <c r="A124" s="83"/>
      <c r="B124" s="83"/>
      <c r="C124" s="22"/>
      <c r="D124" s="1"/>
    </row>
    <row r="125" spans="1:4" x14ac:dyDescent="0.25">
      <c r="A125" s="27" t="s">
        <v>129</v>
      </c>
      <c r="B125" s="26"/>
      <c r="C125" s="22"/>
      <c r="D125" s="1"/>
    </row>
    <row r="126" spans="1:4" x14ac:dyDescent="0.25">
      <c r="A126" s="25" t="s">
        <v>22</v>
      </c>
      <c r="B126" s="13">
        <f>SUM(B127)</f>
        <v>2944.46</v>
      </c>
      <c r="C126" s="22"/>
      <c r="D126" s="1"/>
    </row>
    <row r="127" spans="1:4" x14ac:dyDescent="0.25">
      <c r="A127" s="23" t="s">
        <v>21</v>
      </c>
      <c r="B127" s="61">
        <v>2944.46</v>
      </c>
      <c r="C127" s="22"/>
      <c r="D127" s="1"/>
    </row>
    <row r="128" spans="1:4" x14ac:dyDescent="0.25">
      <c r="A128" s="25" t="s">
        <v>20</v>
      </c>
      <c r="B128" s="13">
        <f>SUM(B129:B133)</f>
        <v>36799873.030000001</v>
      </c>
      <c r="C128" s="22"/>
      <c r="D128" s="1"/>
    </row>
    <row r="129" spans="1:4" x14ac:dyDescent="0.25">
      <c r="A129" s="23" t="s">
        <v>19</v>
      </c>
      <c r="B129" s="61">
        <v>0</v>
      </c>
      <c r="C129" s="22"/>
      <c r="D129" s="1"/>
    </row>
    <row r="130" spans="1:4" x14ac:dyDescent="0.25">
      <c r="A130" s="23" t="s">
        <v>18</v>
      </c>
      <c r="B130" s="61">
        <v>29269961.280000001</v>
      </c>
      <c r="C130" s="22"/>
      <c r="D130" s="1"/>
    </row>
    <row r="131" spans="1:4" x14ac:dyDescent="0.25">
      <c r="A131" s="23" t="s">
        <v>17</v>
      </c>
      <c r="B131" s="81">
        <v>17151.55</v>
      </c>
      <c r="C131" s="22"/>
      <c r="D131" s="1"/>
    </row>
    <row r="132" spans="1:4" x14ac:dyDescent="0.25">
      <c r="A132" s="23" t="s">
        <v>16</v>
      </c>
      <c r="B132" s="10">
        <v>2447375.09</v>
      </c>
      <c r="C132" s="22"/>
      <c r="D132" s="1"/>
    </row>
    <row r="133" spans="1:4" x14ac:dyDescent="0.25">
      <c r="A133" s="23" t="s">
        <v>15</v>
      </c>
      <c r="B133" s="10">
        <v>5065385.1100000003</v>
      </c>
      <c r="C133" s="22"/>
      <c r="D133" s="1"/>
    </row>
    <row r="134" spans="1:4" x14ac:dyDescent="0.25">
      <c r="A134" s="25" t="s">
        <v>14</v>
      </c>
      <c r="B134" s="13">
        <f>SUM(B135:B137)</f>
        <v>60375225.640000001</v>
      </c>
      <c r="C134" s="22"/>
      <c r="D134" s="1"/>
    </row>
    <row r="135" spans="1:4" x14ac:dyDescent="0.25">
      <c r="A135" s="23" t="s">
        <v>13</v>
      </c>
      <c r="B135" s="61">
        <v>41762707.57</v>
      </c>
      <c r="C135" s="24"/>
      <c r="D135" s="1"/>
    </row>
    <row r="136" spans="1:4" x14ac:dyDescent="0.25">
      <c r="A136" s="23" t="s">
        <v>12</v>
      </c>
      <c r="B136" s="61">
        <v>12523583.779999999</v>
      </c>
      <c r="C136" s="24"/>
      <c r="D136" s="1"/>
    </row>
    <row r="137" spans="1:4" x14ac:dyDescent="0.25">
      <c r="A137" s="23" t="s">
        <v>11</v>
      </c>
      <c r="B137" s="81">
        <v>6088934.29</v>
      </c>
      <c r="C137" s="22"/>
      <c r="D137" s="1"/>
    </row>
    <row r="138" spans="1:4" s="5" customFormat="1" x14ac:dyDescent="0.25">
      <c r="A138" s="21" t="s">
        <v>10</v>
      </c>
      <c r="B138" s="20">
        <f>SUM(B126,B128,B134)</f>
        <v>97178043.129999995</v>
      </c>
      <c r="C138" s="18"/>
      <c r="D138" s="2"/>
    </row>
    <row r="139" spans="1:4" s="3" customFormat="1" x14ac:dyDescent="0.25">
      <c r="A139" s="19" t="s">
        <v>9</v>
      </c>
      <c r="B139" s="13">
        <f>(B37+B61)-(B119+B123)</f>
        <v>97178043.12999998</v>
      </c>
      <c r="C139" s="18"/>
      <c r="D139" s="2"/>
    </row>
    <row r="140" spans="1:4" s="3" customFormat="1" x14ac:dyDescent="0.25">
      <c r="A140" s="93" t="s">
        <v>8</v>
      </c>
      <c r="B140" s="94"/>
      <c r="C140" s="16"/>
      <c r="D140" s="15"/>
    </row>
    <row r="141" spans="1:4" s="12" customFormat="1" x14ac:dyDescent="0.25">
      <c r="A141" s="9" t="s">
        <v>7</v>
      </c>
      <c r="B141" s="17"/>
      <c r="C141" s="16"/>
      <c r="D141" s="15"/>
    </row>
    <row r="142" spans="1:4" s="12" customFormat="1" x14ac:dyDescent="0.25">
      <c r="A142" s="14" t="s">
        <v>6</v>
      </c>
      <c r="B142" s="13">
        <f>3335693.44+271691.84</f>
        <v>3607385.28</v>
      </c>
      <c r="C142" s="16"/>
      <c r="D142" s="15"/>
    </row>
    <row r="143" spans="1:4" s="12" customFormat="1" x14ac:dyDescent="0.25">
      <c r="A143" s="14" t="s">
        <v>5</v>
      </c>
      <c r="B143" s="13">
        <v>0</v>
      </c>
      <c r="C143" s="16"/>
      <c r="D143" s="15"/>
    </row>
    <row r="144" spans="1:4" s="12" customFormat="1" x14ac:dyDescent="0.25">
      <c r="A144" s="14" t="s">
        <v>4</v>
      </c>
      <c r="B144" s="13">
        <v>0</v>
      </c>
      <c r="C144" s="1"/>
      <c r="D144" s="2"/>
    </row>
    <row r="145" spans="1:4" s="3" customFormat="1" x14ac:dyDescent="0.25">
      <c r="A145" s="11" t="s">
        <v>3</v>
      </c>
      <c r="B145" s="10">
        <v>145779.53</v>
      </c>
      <c r="C145" s="1"/>
      <c r="D145" s="2"/>
    </row>
    <row r="146" spans="1:4" s="3" customFormat="1" x14ac:dyDescent="0.25">
      <c r="A146" s="9" t="s">
        <v>2</v>
      </c>
      <c r="B146" s="8">
        <f>SUM(B142,B143,B144)</f>
        <v>3607385.28</v>
      </c>
      <c r="C146" s="1"/>
      <c r="D146" s="2"/>
    </row>
    <row r="147" spans="1:4" s="3" customFormat="1" x14ac:dyDescent="0.25">
      <c r="A147" s="95"/>
      <c r="B147" s="95"/>
      <c r="C147" s="1"/>
      <c r="D147" s="2"/>
    </row>
    <row r="148" spans="1:4" s="3" customFormat="1" x14ac:dyDescent="0.25">
      <c r="A148" s="95"/>
      <c r="B148" s="95"/>
      <c r="C148" s="7"/>
      <c r="D148" s="6"/>
    </row>
    <row r="149" spans="1:4" s="5" customFormat="1" x14ac:dyDescent="0.25">
      <c r="A149" s="95"/>
      <c r="B149" s="95"/>
      <c r="C149" s="7"/>
      <c r="D149" s="6"/>
    </row>
    <row r="150" spans="1:4" s="5" customFormat="1" x14ac:dyDescent="0.25">
      <c r="A150" s="4"/>
      <c r="B150" s="4"/>
      <c r="C150" s="7"/>
      <c r="D150" s="6"/>
    </row>
    <row r="151" spans="1:4" s="5" customFormat="1" x14ac:dyDescent="0.25">
      <c r="A151" s="4"/>
      <c r="B151" s="4"/>
      <c r="C151" s="1"/>
      <c r="D151" s="2"/>
    </row>
    <row r="152" spans="1:4" x14ac:dyDescent="0.25">
      <c r="A152" s="4"/>
      <c r="B152" s="4"/>
    </row>
    <row r="153" spans="1:4" x14ac:dyDescent="0.25">
      <c r="A153" s="3" t="s">
        <v>1</v>
      </c>
      <c r="B153" s="3"/>
    </row>
    <row r="154" spans="1:4" x14ac:dyDescent="0.25">
      <c r="A154" s="3"/>
      <c r="B154" s="3"/>
    </row>
    <row r="155" spans="1:4" s="3" customFormat="1" x14ac:dyDescent="0.25">
      <c r="A155" s="3" t="s">
        <v>0</v>
      </c>
      <c r="C155" s="1"/>
      <c r="D155" s="2"/>
    </row>
    <row r="157" spans="1:4" x14ac:dyDescent="0.25">
      <c r="C157"/>
      <c r="D157" s="1"/>
    </row>
    <row r="178" spans="1:4" x14ac:dyDescent="0.25">
      <c r="D178" s="1"/>
    </row>
    <row r="180" spans="1:4" x14ac:dyDescent="0.25">
      <c r="A180"/>
    </row>
  </sheetData>
  <mergeCells count="9">
    <mergeCell ref="A22:B22"/>
    <mergeCell ref="A124:B124"/>
    <mergeCell ref="A147:B14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9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102023</vt:lpstr>
      <vt:lpstr>'102023'!Area_de_impressao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dcterms:created xsi:type="dcterms:W3CDTF">2023-04-26T14:21:18Z</dcterms:created>
  <dcterms:modified xsi:type="dcterms:W3CDTF">2023-11-30T18:05:24Z</dcterms:modified>
</cp:coreProperties>
</file>